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рус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6" i="1" l="1"/>
  <c r="D6" i="1"/>
  <c r="E6" i="1"/>
  <c r="E19" i="1" s="1"/>
  <c r="E7" i="1"/>
  <c r="F7" i="1" s="1"/>
  <c r="B8" i="1"/>
  <c r="C8" i="1"/>
  <c r="F8" i="1"/>
  <c r="C9" i="1"/>
  <c r="D9" i="1"/>
  <c r="F9" i="1"/>
  <c r="D10" i="1"/>
  <c r="F10" i="1"/>
  <c r="C11" i="1"/>
  <c r="F11" i="1"/>
  <c r="D12" i="1"/>
  <c r="F12" i="1" s="1"/>
  <c r="D13" i="1"/>
  <c r="F13" i="1"/>
  <c r="C14" i="1"/>
  <c r="F14" i="1" s="1"/>
  <c r="D15" i="1"/>
  <c r="F15" i="1" s="1"/>
  <c r="D16" i="1"/>
  <c r="F16" i="1" s="1"/>
  <c r="C17" i="1"/>
  <c r="F17" i="1"/>
  <c r="D18" i="1"/>
  <c r="F18" i="1" s="1"/>
  <c r="D19" i="1" l="1"/>
  <c r="C19" i="1"/>
  <c r="F6" i="1"/>
  <c r="F19" i="1" s="1"/>
</calcChain>
</file>

<file path=xl/sharedStrings.xml><?xml version="1.0" encoding="utf-8"?>
<sst xmlns="http://schemas.openxmlformats.org/spreadsheetml/2006/main" count="30" uniqueCount="26">
  <si>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</si>
  <si>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</si>
  <si>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</si>
  <si>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</si>
  <si>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</si>
  <si>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</si>
  <si>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</si>
  <si>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</si>
  <si>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</si>
  <si>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</si>
  <si>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</si>
  <si>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</si>
  <si>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</si>
  <si>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</si>
  <si>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</si>
  <si>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</si>
  <si>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</si>
  <si>
    <t xml:space="preserve"> </t>
  </si>
  <si>
    <t>ТОО МФО Абзал-Кредит</t>
  </si>
  <si>
    <t>ТОО МФО Express Finance Group</t>
  </si>
  <si>
    <t>ТОО "МФО Актобе ауыл микрокредит"</t>
  </si>
  <si>
    <t xml:space="preserve">Информация о временно свободных средствах в микрофинансовых организациях- Партнерах Фонда </t>
  </si>
  <si>
    <t xml:space="preserve">по состоянию на 31.12.2019 г. 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</si>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</sst>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164" fontId="0" fillId="0" borderId="0" xfId="1" applyNumberFormat="1" applyFont="1"/>
    <xf numFmtId="165" fontId="0" fillId="0" borderId="0" xfId="1" applyNumberFormat="1" applyFont="1"/>
    <xf numFmtId="165" fontId="5" fillId="0" borderId="1" xfId="1" applyNumberFormat="1" applyFont="1" applyFill="1" applyBorder="1" applyAlignment="1">
      <alignment horizontal="right" indent="1"/>
    </xf>
    <xf numFmtId="165" fontId="2" fillId="0" borderId="1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2" fillId="0" borderId="0" xfId="1" applyNumberFormat="1" applyFont="1" applyFill="1" applyBorder="1" applyAlignment="1">
      <alignment horizontal="right" indent="1"/>
    </xf>
    <xf numFmtId="165" fontId="2" fillId="0" borderId="5" xfId="1" applyNumberFormat="1" applyFont="1" applyBorder="1" applyAlignment="1">
      <alignment horizontal="left" indent="1"/>
    </xf>
    <xf numFmtId="165" fontId="0" fillId="4" borderId="0" xfId="1" applyNumberFormat="1" applyFont="1" applyFill="1"/>
    <xf numFmtId="165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 applyAlignment="1">
      <alignment horizontal="right" inden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4" fontId="7" fillId="0" borderId="0" xfId="1" applyNumberFormat="1" applyFont="1"/>
    <xf numFmtId="165" fontId="8" fillId="0" borderId="0" xfId="1" applyNumberFormat="1" applyFont="1" applyAlignment="1">
      <alignment horizontal="left" indent="3"/>
    </xf>
    <xf numFmtId="165" fontId="7" fillId="0" borderId="0" xfId="1" applyNumberFormat="1" applyFont="1"/>
    <xf numFmtId="165" fontId="8" fillId="0" borderId="0" xfId="1" applyNumberFormat="1" applyFont="1"/>
    <xf numFmtId="165" fontId="8" fillId="0" borderId="0" xfId="1" applyNumberFormat="1" applyFont="1" applyAlignment="1">
      <alignment horizontal="center"/>
    </xf>
    <xf numFmtId="164" fontId="2" fillId="0" borderId="1" xfId="1" applyNumberFormat="1" applyFont="1" applyFill="1" applyBorder="1" applyAlignment="1">
      <alignment horizontal="right" indent="1"/>
    </xf>
  </cellXfs>
  <cellStyles count="2">
    <cellStyle name="Обычный" xfId="0" builtinId="0"/>
    <cellStyle name="Финансовый" xfId="1" builtinId="3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1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4848835</v>
          </cell>
        </row>
        <row r="6">
          <cell r="C6">
            <v>806286</v>
          </cell>
        </row>
        <row r="7">
          <cell r="B7" t="str">
            <v>ТОО МФО Тойота Файнаншл Сервисез Казахстан</v>
          </cell>
          <cell r="C7">
            <v>48556744</v>
          </cell>
        </row>
        <row r="8">
          <cell r="C8">
            <v>686164</v>
          </cell>
        </row>
        <row r="9">
          <cell r="C9">
            <v>200000000</v>
          </cell>
        </row>
        <row r="10">
          <cell r="C10">
            <v>25900000</v>
          </cell>
        </row>
        <row r="17">
          <cell r="C17">
            <v>77434031.799999237</v>
          </cell>
        </row>
        <row r="18">
          <cell r="C18">
            <v>144955164</v>
          </cell>
        </row>
        <row r="25">
          <cell r="C25">
            <v>134689319</v>
          </cell>
        </row>
        <row r="26">
          <cell r="C26">
            <v>41793192.019999981</v>
          </cell>
        </row>
        <row r="27">
          <cell r="C27">
            <v>1186670</v>
          </cell>
        </row>
        <row r="28">
          <cell r="C28">
            <v>0</v>
          </cell>
        </row>
        <row r="29">
          <cell r="C29">
            <v>38553000</v>
          </cell>
        </row>
        <row r="30">
          <cell r="C30">
            <v>100000000</v>
          </cell>
        </row>
        <row r="31">
          <cell r="C31">
            <v>11000000</v>
          </cell>
        </row>
        <row r="32">
          <cell r="C32">
            <v>6000000</v>
          </cell>
        </row>
      </sheetData>
      <sheetData sheetId="2"/>
      <sheetData sheetId="3"/>
      <sheetData sheetId="4"/>
      <sheetData sheetId="5">
        <row r="6">
          <cell r="G6">
            <v>41793192.019999981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topLeftCell="A4" zoomScaleNormal="100" workbookViewId="0">
      <selection activeCell="B24" sqref="B23:B24"/>
    </sheetView>
  </sheetViews>
  <sheetFormatPr defaultRowHeight="15" x14ac:dyDescent="0.25"/>
  <cols>
    <col min="1" max="1" width="7" style="6" customWidth="1"/>
    <col min="2" max="2" width="52" style="7" customWidth="1"/>
    <col min="3" max="3" width="21.28515625" style="7" bestFit="1" customWidth="1"/>
    <col min="4" max="4" width="25.7109375" style="7" customWidth="1"/>
    <col min="5" max="5" width="24.85546875" style="7" customWidth="1"/>
    <col min="6" max="6" width="23.5703125" style="7" customWidth="1"/>
    <col min="7" max="7" width="28.140625" style="18" customWidth="1"/>
    <col min="8" max="8" width="9.140625" style="7"/>
    <col min="9" max="9" width="16" style="7" bestFit="1" customWidth="1"/>
    <col min="10" max="16384" width="9.140625" style="7"/>
  </cols>
  <sheetData>
    <row r="1" spans="1:9" s="27" customFormat="1" ht="15.75" x14ac:dyDescent="0.25">
      <c r="A1" s="25"/>
      <c r="B1" s="26" t="s">
        <v>21</v>
      </c>
      <c r="D1" s="28"/>
      <c r="E1" s="28"/>
      <c r="F1" s="28"/>
      <c r="G1" s="20"/>
    </row>
    <row r="2" spans="1:9" s="27" customFormat="1" ht="15.75" x14ac:dyDescent="0.25">
      <c r="A2" s="25"/>
      <c r="B2" s="29" t="s">
        <v>22</v>
      </c>
      <c r="C2" s="28"/>
      <c r="E2" s="28"/>
      <c r="F2" s="28"/>
      <c r="G2" s="20"/>
    </row>
    <row r="3" spans="1:9" ht="30" x14ac:dyDescent="0.25">
      <c r="A3" s="21" t="s">
        <v>0</v>
      </c>
      <c r="B3" s="21" t="s">
        <v>1</v>
      </c>
      <c r="C3" s="1" t="s">
        <v>2</v>
      </c>
      <c r="D3" s="1" t="s">
        <v>3</v>
      </c>
      <c r="E3" s="22" t="s">
        <v>4</v>
      </c>
      <c r="F3" s="21" t="s">
        <v>5</v>
      </c>
      <c r="G3" s="20"/>
    </row>
    <row r="4" spans="1:9" x14ac:dyDescent="0.25">
      <c r="A4" s="21"/>
      <c r="B4" s="21"/>
      <c r="C4" s="23" t="s">
        <v>6</v>
      </c>
      <c r="D4" s="23" t="s">
        <v>7</v>
      </c>
      <c r="E4" s="22"/>
      <c r="F4" s="21"/>
      <c r="G4" s="20"/>
    </row>
    <row r="5" spans="1:9" ht="36" customHeight="1" x14ac:dyDescent="0.25">
      <c r="A5" s="21"/>
      <c r="B5" s="21"/>
      <c r="C5" s="24"/>
      <c r="D5" s="24"/>
      <c r="E5" s="19" t="s">
        <v>8</v>
      </c>
      <c r="F5" s="21"/>
      <c r="G5" s="17"/>
    </row>
    <row r="6" spans="1:9" s="11" customFormat="1" ht="26.25" customHeight="1" x14ac:dyDescent="0.25">
      <c r="A6" s="2">
        <v>1</v>
      </c>
      <c r="B6" s="3" t="s">
        <v>9</v>
      </c>
      <c r="C6" s="8">
        <f>'[1]свод общий'!C5</f>
        <v>4848835</v>
      </c>
      <c r="D6" s="8">
        <f>'[1]свод общий'!C30</f>
        <v>100000000</v>
      </c>
      <c r="E6" s="8">
        <f>'[1]свод общий'!C18</f>
        <v>144955164</v>
      </c>
      <c r="F6" s="30">
        <f t="shared" ref="F6:F11" si="0">SUM(C6:E6)</f>
        <v>249803999</v>
      </c>
      <c r="G6" s="10"/>
      <c r="H6" s="11" t="s">
        <v>17</v>
      </c>
    </row>
    <row r="7" spans="1:9" s="11" customFormat="1" ht="22.5" customHeight="1" x14ac:dyDescent="0.25">
      <c r="A7" s="2">
        <v>2</v>
      </c>
      <c r="B7" s="4" t="s">
        <v>10</v>
      </c>
      <c r="C7" s="8"/>
      <c r="D7" s="8"/>
      <c r="E7" s="8">
        <f>'[1]свод общий'!C17</f>
        <v>77434031.799999237</v>
      </c>
      <c r="F7" s="30">
        <f t="shared" si="0"/>
        <v>77434031.799999237</v>
      </c>
      <c r="G7" s="10"/>
    </row>
    <row r="8" spans="1:9" s="11" customFormat="1" x14ac:dyDescent="0.25">
      <c r="A8" s="2">
        <v>3</v>
      </c>
      <c r="B8" s="4" t="str">
        <f>'[1]свод общий'!B7</f>
        <v>ТОО МФО Тойота Файнаншл Сервисез Казахстан</v>
      </c>
      <c r="C8" s="8">
        <f>'[1]свод общий'!C7</f>
        <v>48556744</v>
      </c>
      <c r="D8" s="8"/>
      <c r="E8" s="8"/>
      <c r="F8" s="30">
        <f t="shared" si="0"/>
        <v>48556744</v>
      </c>
      <c r="G8" s="10"/>
      <c r="I8" s="11" t="s">
        <v>17</v>
      </c>
    </row>
    <row r="9" spans="1:9" s="11" customFormat="1" x14ac:dyDescent="0.25">
      <c r="A9" s="2">
        <v>4</v>
      </c>
      <c r="B9" s="4" t="s">
        <v>11</v>
      </c>
      <c r="C9" s="8">
        <f>'[1]свод общий'!C9</f>
        <v>200000000</v>
      </c>
      <c r="D9" s="8">
        <f>'[1]свод общий'!C25</f>
        <v>134689319</v>
      </c>
      <c r="E9" s="8"/>
      <c r="F9" s="30">
        <f t="shared" si="0"/>
        <v>334689319</v>
      </c>
      <c r="G9" s="10"/>
      <c r="H9" s="11" t="s">
        <v>17</v>
      </c>
    </row>
    <row r="10" spans="1:9" s="11" customFormat="1" x14ac:dyDescent="0.25">
      <c r="A10" s="2">
        <v>5</v>
      </c>
      <c r="B10" s="4" t="s">
        <v>12</v>
      </c>
      <c r="C10" s="8"/>
      <c r="D10" s="8">
        <f>'[1]свод общий'!C26</f>
        <v>41793192.019999981</v>
      </c>
      <c r="E10" s="8"/>
      <c r="F10" s="30">
        <f>'[1]РИЦ КОрда'!G6</f>
        <v>41793192.019999981</v>
      </c>
      <c r="G10" s="10"/>
    </row>
    <row r="11" spans="1:9" s="11" customFormat="1" x14ac:dyDescent="0.25">
      <c r="A11" s="2">
        <v>6</v>
      </c>
      <c r="B11" s="4" t="s">
        <v>13</v>
      </c>
      <c r="C11" s="8">
        <f>'[1]свод общий'!C6</f>
        <v>806286</v>
      </c>
      <c r="D11" s="8"/>
      <c r="E11" s="8"/>
      <c r="F11" s="30">
        <f t="shared" si="0"/>
        <v>806286</v>
      </c>
      <c r="G11" s="10"/>
    </row>
    <row r="12" spans="1:9" s="11" customFormat="1" x14ac:dyDescent="0.25">
      <c r="A12" s="2">
        <v>7</v>
      </c>
      <c r="B12" s="4" t="s">
        <v>16</v>
      </c>
      <c r="C12" s="8"/>
      <c r="D12" s="8">
        <f>'[1]свод общий'!C27</f>
        <v>1186670</v>
      </c>
      <c r="E12" s="8"/>
      <c r="F12" s="30">
        <f>SUM(C12:E12)</f>
        <v>1186670</v>
      </c>
      <c r="G12" s="10"/>
    </row>
    <row r="13" spans="1:9" s="11" customFormat="1" x14ac:dyDescent="0.25">
      <c r="A13" s="2">
        <v>8</v>
      </c>
      <c r="B13" s="4" t="s">
        <v>18</v>
      </c>
      <c r="C13" s="8"/>
      <c r="D13" s="8">
        <f>'[1]свод общий'!C28</f>
        <v>0</v>
      </c>
      <c r="E13" s="8"/>
      <c r="F13" s="30">
        <f t="shared" ref="F13:F18" si="1">SUM(C13:E13)</f>
        <v>0</v>
      </c>
      <c r="G13" s="10"/>
    </row>
    <row r="14" spans="1:9" s="11" customFormat="1" x14ac:dyDescent="0.25">
      <c r="A14" s="2">
        <v>9</v>
      </c>
      <c r="B14" s="4" t="s">
        <v>19</v>
      </c>
      <c r="C14" s="8">
        <f>'[1]свод общий'!C8</f>
        <v>686164</v>
      </c>
      <c r="D14" s="8"/>
      <c r="E14" s="8"/>
      <c r="F14" s="30">
        <f t="shared" si="1"/>
        <v>686164</v>
      </c>
      <c r="G14" s="10"/>
    </row>
    <row r="15" spans="1:9" s="11" customFormat="1" x14ac:dyDescent="0.25">
      <c r="A15" s="2">
        <v>10</v>
      </c>
      <c r="B15" s="4" t="s">
        <v>20</v>
      </c>
      <c r="C15" s="8"/>
      <c r="D15" s="8">
        <f>'[1]свод общий'!C29</f>
        <v>38553000</v>
      </c>
      <c r="E15" s="8"/>
      <c r="F15" s="30">
        <f t="shared" si="1"/>
        <v>38553000</v>
      </c>
      <c r="G15" s="10"/>
    </row>
    <row r="16" spans="1:9" s="11" customFormat="1" x14ac:dyDescent="0.25">
      <c r="A16" s="2">
        <v>11</v>
      </c>
      <c r="B16" s="4" t="s">
        <v>23</v>
      </c>
      <c r="C16" s="8"/>
      <c r="D16" s="8">
        <f>'[1]свод общий'!C31</f>
        <v>11000000</v>
      </c>
      <c r="E16" s="8"/>
      <c r="F16" s="30">
        <f t="shared" si="1"/>
        <v>11000000</v>
      </c>
      <c r="G16" s="10"/>
    </row>
    <row r="17" spans="1:39" s="11" customFormat="1" x14ac:dyDescent="0.25">
      <c r="A17" s="2">
        <v>12</v>
      </c>
      <c r="B17" s="4" t="s">
        <v>24</v>
      </c>
      <c r="C17" s="8">
        <f>'[1]свод общий'!C10</f>
        <v>25900000</v>
      </c>
      <c r="D17" s="8"/>
      <c r="E17" s="8"/>
      <c r="F17" s="30">
        <f t="shared" si="1"/>
        <v>25900000</v>
      </c>
      <c r="G17" s="10"/>
    </row>
    <row r="18" spans="1:39" s="11" customFormat="1" x14ac:dyDescent="0.25">
      <c r="A18" s="2">
        <v>13</v>
      </c>
      <c r="B18" s="4" t="s">
        <v>25</v>
      </c>
      <c r="C18" s="8"/>
      <c r="D18" s="8">
        <f>'[1]свод общий'!C32</f>
        <v>6000000</v>
      </c>
      <c r="E18" s="8"/>
      <c r="F18" s="30">
        <f t="shared" si="1"/>
        <v>6000000</v>
      </c>
      <c r="G18" s="10"/>
    </row>
    <row r="19" spans="1:39" s="11" customFormat="1" x14ac:dyDescent="0.25">
      <c r="A19" s="2"/>
      <c r="B19" s="5" t="s">
        <v>14</v>
      </c>
      <c r="C19" s="9">
        <f>SUM(C6:C18)</f>
        <v>280798029</v>
      </c>
      <c r="D19" s="9">
        <f>SUM(D6:D18)</f>
        <v>333222181.01999998</v>
      </c>
      <c r="E19" s="30">
        <f>SUM(E6:E18)</f>
        <v>222389195.79999924</v>
      </c>
      <c r="F19" s="30">
        <f>SUM(F6:F18)</f>
        <v>836409405.81999922</v>
      </c>
      <c r="G19" s="12"/>
    </row>
    <row r="20" spans="1:39" s="14" customFormat="1" x14ac:dyDescent="0.25">
      <c r="A20" s="6"/>
      <c r="B20" s="13"/>
      <c r="C20" s="12"/>
      <c r="D20" s="12"/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4" customFormat="1" x14ac:dyDescent="0.25">
      <c r="A21" s="6"/>
      <c r="B21" s="15" t="s">
        <v>15</v>
      </c>
      <c r="C21" s="12"/>
      <c r="D21" s="12"/>
      <c r="E21" s="12"/>
      <c r="F21" s="12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4" customFormat="1" x14ac:dyDescent="0.25">
      <c r="A22" s="6"/>
      <c r="B22" s="13"/>
      <c r="C22" s="12"/>
      <c r="D22" s="12"/>
      <c r="E22" s="12"/>
      <c r="F22" s="12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4" customFormat="1" x14ac:dyDescent="0.25">
      <c r="A23" s="6"/>
      <c r="B23" s="13"/>
      <c r="C23" s="12"/>
      <c r="D23" s="12"/>
      <c r="E23" s="12"/>
      <c r="F23" s="12"/>
      <c r="G23" s="1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4" customFormat="1" x14ac:dyDescent="0.25">
      <c r="A24" s="6"/>
      <c r="B24" s="13"/>
      <c r="C24" s="12"/>
      <c r="D24" s="12"/>
      <c r="E24" s="12"/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4" customFormat="1" x14ac:dyDescent="0.25">
      <c r="A25" s="6"/>
      <c r="B25" s="13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x14ac:dyDescent="0.25">
      <c r="B26" s="16" t="s">
        <v>17</v>
      </c>
      <c r="F26" s="12"/>
      <c r="G26" s="1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x14ac:dyDescent="0.25">
      <c r="B27" s="16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x14ac:dyDescent="0.25">
      <c r="B28" s="16"/>
      <c r="F28" s="12"/>
      <c r="G28" s="1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x14ac:dyDescent="0.25">
      <c r="A29" s="7"/>
      <c r="B29" s="16"/>
      <c r="C29" s="7" t="s">
        <v>17</v>
      </c>
      <c r="F29" s="12"/>
      <c r="G29" s="12"/>
    </row>
    <row r="30" spans="1:39" x14ac:dyDescent="0.25">
      <c r="A30" s="7"/>
      <c r="B30" s="16"/>
      <c r="G30" s="11"/>
    </row>
    <row r="31" spans="1:39" x14ac:dyDescent="0.25">
      <c r="A31" s="7"/>
      <c r="B31" s="16"/>
      <c r="G31" s="11"/>
    </row>
    <row r="32" spans="1:39" x14ac:dyDescent="0.25">
      <c r="A32" s="7"/>
      <c r="B32" s="16"/>
      <c r="G32" s="11"/>
    </row>
    <row r="33" spans="1:7" x14ac:dyDescent="0.25">
      <c r="A33" s="7"/>
      <c r="B33" s="16"/>
      <c r="G33" s="11"/>
    </row>
    <row r="34" spans="1:7" x14ac:dyDescent="0.25">
      <c r="A34" s="7"/>
      <c r="B34" s="16"/>
      <c r="G34" s="11"/>
    </row>
    <row r="35" spans="1:7" x14ac:dyDescent="0.25">
      <c r="A35" s="7"/>
      <c r="B35" s="16"/>
      <c r="G35" s="11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2:B25 C20:E25 G19:G29 F20:F29 C19:F19">
    <cfRule type="cellIs" priority="4" operator="lessThanOrEqual">
      <formula>0</formula>
    </cfRule>
  </conditionalFormatting>
  <conditionalFormatting sqref="F3 B19:B20">
    <cfRule type="cellIs" priority="1" operator="lessThanOrEqual">
      <formula>0</formula>
    </cfRule>
  </conditionalFormatting>
  <conditionalFormatting sqref="B26:B35 B21 E6:G18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2020-01-10T05:21:35Z</dcterms:modified>
</cp:coreProperties>
</file>